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1 KASIM\"/>
    </mc:Choice>
  </mc:AlternateContent>
  <xr:revisionPtr revIDLastSave="0" documentId="13_ncr:1_{A6801AA1-82FA-4404-B604-DD3364C4713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<sst xmlns="http://schemas.openxmlformats.org/spreadsheetml/2006/main" count="51" uniqueCount="43">
  <si>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</si>
  <si>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</si>
  <si>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</si>
  <si>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</si>
  <si>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</si>
  <si>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</si>
  <si>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</si>
  <si>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</si>
  <si>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</si>
  <si>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</si>
  <si>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</si>
  <si>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</si>
  <si>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</si>
  <si>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</si>
  <si>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</si>
  <si>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</si>
  <si>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</si>
  <si>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</si>
  <si>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</si>
  <si>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</si>
  <si>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</si>
  <si>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</si>
  <si>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</si>
  <si>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</si>
  <si>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</si>
  <si>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</si>
  <si>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</si>
  <si>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</si>
  <si>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</si>
  <si>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</si>
  <si>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</si>
  <si>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</si>
  <si>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</si>
  <si>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</si>
  <si>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</si>
  <si>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</si>
  <si>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</si>
  <si>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</si>
  <si>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İNŞA GAYRİMENKUL</t>
  </si>
  <si>
    <t>CİHAN TİCARET</t>
  </si>
  <si>
    <t>25,11,2023</t>
  </si>
  <si>
    <t>AMPUL</t>
  </si>
  <si>
    <t>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</si>
</sst>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5" sqref="I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35</v>
      </c>
      <c r="C2" s="40"/>
      <c r="D2" s="2" t="s">
        <v>2</v>
      </c>
      <c r="E2" s="41" t="s">
        <v>42</v>
      </c>
      <c r="F2" s="41"/>
      <c r="G2" s="41"/>
      <c r="H2" s="41"/>
      <c r="I2" s="41"/>
      <c r="J2" s="41"/>
      <c r="K2" s="3" t="s">
        <v>3</v>
      </c>
      <c r="L2" s="4">
        <f ca="1">TODAY()</f>
        <v>45257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38</v>
      </c>
      <c r="B5" s="35"/>
      <c r="C5" s="10" t="s">
        <v>40</v>
      </c>
      <c r="D5" s="11"/>
      <c r="E5" s="12">
        <v>122160</v>
      </c>
      <c r="F5" s="1"/>
      <c r="G5" s="13" t="str">
        <f t="shared" ref="G5" si="0">IF(A5="","",(A5))</f>
        <v>İNŞA GAYRİMENKUL</v>
      </c>
      <c r="H5" s="12"/>
      <c r="I5" s="12"/>
      <c r="J5" s="12"/>
      <c r="K5" s="12">
        <f>IF(G5="","",SUM(E5-H5-I5-J5))</f>
        <v>122160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39</v>
      </c>
      <c r="B6" s="35"/>
      <c r="C6" s="10" t="s">
        <v>40</v>
      </c>
      <c r="D6" s="11"/>
      <c r="E6" s="12">
        <v>69850</v>
      </c>
      <c r="F6" s="1"/>
      <c r="G6" s="13" t="str">
        <f>IF(A6="","",(A6))</f>
        <v>CİHAN TİCARET</v>
      </c>
      <c r="H6" s="12">
        <v>69850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/>
      <c r="B7" s="3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>
        <v>162</v>
      </c>
      <c r="Q7" s="29"/>
      <c r="R7" s="31">
        <f>N7*P7</f>
        <v>32400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357</v>
      </c>
      <c r="Q8" s="1"/>
      <c r="R8" s="31">
        <f t="shared" ref="R8:R12" si="3">N8*P8</f>
        <v>35700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40</v>
      </c>
      <c r="Q9" s="1"/>
      <c r="R9" s="31">
        <f t="shared" si="3"/>
        <v>2000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70100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36</v>
      </c>
      <c r="B22" s="33" t="s">
        <v>37</v>
      </c>
      <c r="C22" s="33"/>
      <c r="D22" s="17" t="s">
        <v>17</v>
      </c>
      <c r="E22" s="18">
        <f>SUM(E5:E21)</f>
        <v>192010</v>
      </c>
      <c r="F22" s="1"/>
      <c r="G22" s="17" t="s">
        <v>17</v>
      </c>
      <c r="H22" s="18">
        <f>SUM(H5:H21)</f>
        <v>74850</v>
      </c>
      <c r="I22" s="18">
        <f>SUM(I5:I21)</f>
        <v>0</v>
      </c>
      <c r="J22" s="18">
        <f>SUM(J5:J21)</f>
        <v>0</v>
      </c>
      <c r="K22" s="18">
        <f>SUM(K5:K21)</f>
        <v>122160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357812</v>
      </c>
      <c r="D25" s="19">
        <v>358958</v>
      </c>
      <c r="E25" s="20">
        <f>IF(C25="","",SUM(D25-C25))</f>
        <v>1146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4290</v>
      </c>
      <c r="D26" s="22"/>
      <c r="E26" s="21">
        <f>IF(C26="","",SUM(C26/E25))</f>
        <v>3.743455497382199</v>
      </c>
      <c r="F26" s="1"/>
      <c r="G26" s="11" t="s">
        <v>26</v>
      </c>
      <c r="H26" s="12">
        <v>4290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4770</v>
      </c>
      <c r="D27" s="22"/>
      <c r="E27" s="23">
        <f>SUM(C27/E22)</f>
        <v>2.4842456122076976E-2</v>
      </c>
      <c r="F27" s="1"/>
      <c r="G27" s="11" t="s">
        <v>28</v>
      </c>
      <c r="H27" s="12">
        <v>330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41</v>
      </c>
      <c r="H28" s="12">
        <v>150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29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4770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30</v>
      </c>
      <c r="B36" s="53"/>
      <c r="C36" s="16">
        <f>SUM(H36+C34)</f>
        <v>70080</v>
      </c>
      <c r="D36" s="1"/>
      <c r="E36" s="1"/>
      <c r="F36" s="1"/>
      <c r="G36" s="27" t="s">
        <v>31</v>
      </c>
      <c r="H36" s="16">
        <f>IF(H33="","",SUM(H22-H33))</f>
        <v>70080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35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32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33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34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2023-11-27T05:55:07Z</cp:lastPrinted>
  <dcterms:created xsi:type="dcterms:W3CDTF">2022-08-24T05:29:34Z</dcterms:created>
  <dcterms:modified xsi:type="dcterms:W3CDTF">2023-11-27T06:44:24Z</dcterms:modified>
</cp:coreProperties>
</file>